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0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Benjamin Lee</author>
  </authors>
  <commentList>
    <comment ref="B33" authorId="0">
      <text>
        <r>
          <rPr>
            <b/>
            <sz val="8"/>
            <rFont val="Tahoma"/>
            <family val="0"/>
          </rPr>
          <t>Result:
These are the angles that the rear u-joint have to be at to compensate for the CV joint phase error.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These are calculations only.  Go on to the table below.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<sst xmlns="http://schemas.openxmlformats.org/spreadsheetml/2006/main" count="10" uniqueCount="10">
  <si>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Design angle</t>
  </si>
  <si>
    <t>Usage angle</t>
  </si>
  <si>
    <t>Phase error ( rad ):</t>
  </si>
  <si>
    <t>Phase error (deg.)</t>
  </si>
  <si>
    <t>The amount of phase error in a CV joint that is being operated at the "usage angle" given that it was designed to operate at the "design angle"</t>
  </si>
  <si>
    <t>The amount that the rear u-joint have to be running at to cancel the phase error in the above CV joint</t>
  </si>
  <si>
    <t>Enter numbers in Green fields. Results are in Yellow fields.</t>
  </si>
  <si>
    <t>Intermediate step in calculation. Same as above, but result is converted to radian.</t>
  </si>
  <si>
    <t>Running Angle</t>
  </si>
  <si>
    <t>The Angle that the CV Joint is Designed to Run Perfectly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</si>
</sst>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.5"/>
      <name val="Arial"/>
      <family val="2"/>
    </font>
    <font>
      <sz val="2.25"/>
      <name val="Arial"/>
      <family val="0"/>
    </font>
    <font>
      <sz val="2.5"/>
      <name val="Arial"/>
      <family val="0"/>
    </font>
    <font>
      <sz val="3"/>
      <name val="Arial"/>
      <family val="0"/>
    </font>
    <font>
      <b/>
      <sz val="2.75"/>
      <name val="Arial"/>
      <family val="0"/>
    </font>
    <font>
      <b/>
      <sz val="17.75"/>
      <name val="Arial"/>
      <family val="0"/>
    </font>
    <font>
      <b/>
      <sz val="8"/>
      <name val="Arial"/>
      <family val="2"/>
    </font>
    <font>
      <sz val="14.75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1" xfId="0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0" fontId="0" fillId="0" borderId="0" xfId="0" applyAlignment="1">
      <alignment/>
    </xf>
    <xf numFmtId="0" fontId="0" fillId="4" borderId="14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/>
      <protection locked="0"/>
    </xf>
    <xf numFmtId="0" fontId="0" fillId="4" borderId="19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Phase Error Vs. CV Joint Angle</a:t>
            </a:r>
          </a:p>
        </c:rich>
      </c:tx>
      <c:layout>
        <c:manualLayout>
          <c:xMode val="factor"/>
          <c:yMode val="factor"/>
          <c:x val="0.1195"/>
          <c:y val="0.05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6"/>
          <c:y val="0.2515"/>
          <c:w val="0.897"/>
          <c:h val="0.53725"/>
        </c:manualLayout>
      </c:layout>
      <c:surface3DChart>
        <c:ser>
          <c:idx val="0"/>
          <c:order val="0"/>
          <c:tx>
            <c:strRef>
              <c:f>Sheet1!$A$5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Sheet1!$B$5:$I$5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175">
                <a:solidFill>
                  <a:srgbClr val="FF0000"/>
                </a:solidFill>
              </a:ln>
              <a:sp3d prstMaterial="flat"/>
            </c:spPr>
          </c:dPt>
          <c:cat>
            <c:numRef>
              <c:f>Sheet1!$B$4:$I$4</c:f>
              <c:numCache/>
            </c:numRef>
          </c:cat>
          <c:val>
            <c:numRef>
              <c:f>Sheet1!$B$6:$I$6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Sheet1!$B$7:$I$7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Sheet1!$B$8:$I$8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Sheet1!$B$9:$I$9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Sheet1!$B$10:$I$10</c:f>
              <c:numCache/>
            </c:numRef>
          </c:val>
        </c:ser>
        <c:ser>
          <c:idx val="6"/>
          <c:order val="6"/>
          <c:tx>
            <c:strRef>
              <c:f>Sheet1!$A$11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Sheet1!$B$11:$I$11</c:f>
              <c:numCache/>
            </c:numRef>
          </c:val>
        </c:ser>
        <c:ser>
          <c:idx val="7"/>
          <c:order val="7"/>
          <c:tx>
            <c:strRef>
              <c:f>Sheet1!$A$12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Sheet1!$B$12:$I$12</c:f>
              <c:numCache/>
            </c:numRef>
          </c:val>
        </c:ser>
        <c:ser>
          <c:idx val="8"/>
          <c:order val="8"/>
          <c:tx>
            <c:strRef>
              <c:f>Sheet1!$A$13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Sheet1!$B$13:$I$13</c:f>
              <c:numCache/>
            </c:numRef>
          </c:val>
        </c:ser>
        <c:axId val="33528245"/>
        <c:axId val="33318750"/>
        <c:axId val="31433295"/>
      </c:surface3DChart>
      <c:catAx>
        <c:axId val="3352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Design Angle (deg)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318750"/>
        <c:crosses val="autoZero"/>
        <c:auto val="1"/>
        <c:lblOffset val="100"/>
        <c:noMultiLvlLbl val="0"/>
      </c:catAx>
      <c:valAx>
        <c:axId val="3331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Maximum Phase Error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28245"/>
        <c:crossesAt val="1"/>
        <c:crossBetween val="between"/>
        <c:dispUnits/>
      </c:valAx>
      <c:serAx>
        <c:axId val="31433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Usage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31875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333333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Phase Error Vs. CV Joint Angle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25"/>
          <c:y val="0.191"/>
          <c:w val="0.9785"/>
          <c:h val="0.7955"/>
        </c:manualLayout>
      </c:layout>
      <c:surface3DChart>
        <c:ser>
          <c:idx val="0"/>
          <c:order val="0"/>
          <c:tx>
            <c:strRef>
              <c:f>Sheet1!$A$33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Sheet1!$B$33:$I$33</c:f>
              <c:numCache/>
            </c:numRef>
          </c:val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175">
                <a:solidFill>
                  <a:srgbClr val="FF0000"/>
                </a:solidFill>
              </a:ln>
              <a:sp3d prstMaterial="flat"/>
            </c:spPr>
          </c:dPt>
          <c:cat>
            <c:numRef>
              <c:f>Sheet1!$B$4:$I$4</c:f>
              <c:numCache/>
            </c:numRef>
          </c:cat>
          <c:val>
            <c:numRef>
              <c:f>Sheet1!$B$34:$I$34</c:f>
              <c:numCache/>
            </c:numRef>
          </c:val>
        </c:ser>
        <c:ser>
          <c:idx val="2"/>
          <c:order val="2"/>
          <c:tx>
            <c:strRef>
              <c:f>Sheet1!$A$35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Sheet1!$B$35:$I$35</c:f>
              <c:numCache/>
            </c:numRef>
          </c:val>
        </c:ser>
        <c:ser>
          <c:idx val="3"/>
          <c:order val="3"/>
          <c:tx>
            <c:strRef>
              <c:f>Sheet1!$A$36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Sheet1!$B$36:$I$36</c:f>
              <c:numCache/>
            </c:numRef>
          </c:val>
        </c:ser>
        <c:ser>
          <c:idx val="4"/>
          <c:order val="4"/>
          <c:tx>
            <c:strRef>
              <c:f>Sheet1!$A$37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Sheet1!$B$37:$I$37</c:f>
              <c:numCache/>
            </c:numRef>
          </c:val>
        </c:ser>
        <c:ser>
          <c:idx val="5"/>
          <c:order val="5"/>
          <c:tx>
            <c:strRef>
              <c:f>Sheet1!$A$38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Sheet1!$B$38:$I$38</c:f>
              <c:numCache/>
            </c:numRef>
          </c:val>
        </c:ser>
        <c:ser>
          <c:idx val="6"/>
          <c:order val="6"/>
          <c:tx>
            <c:strRef>
              <c:f>Sheet1!$A$39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Sheet1!$B$39:$I$39</c:f>
              <c:numCache/>
            </c:numRef>
          </c:val>
        </c:ser>
        <c:ser>
          <c:idx val="7"/>
          <c:order val="7"/>
          <c:tx>
            <c:strRef>
              <c:f>Sheet1!$A$40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Sheet1!$B$40:$I$40</c:f>
              <c:numCache/>
            </c:numRef>
          </c:val>
        </c:ser>
        <c:ser>
          <c:idx val="8"/>
          <c:order val="8"/>
          <c:tx>
            <c:strRef>
              <c:f>Sheet1!$A$41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Sheet1!$B$4:$I$4</c:f>
              <c:numCache/>
            </c:numRef>
          </c:cat>
          <c:val>
            <c:numRef>
              <c:f>Sheet1!$B$41:$I$41</c:f>
              <c:numCache/>
            </c:numRef>
          </c:val>
        </c:ser>
        <c:axId val="14464200"/>
        <c:axId val="63068937"/>
        <c:axId val="30749522"/>
      </c:surface3DChart>
      <c:catAx>
        <c:axId val="1446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Design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Equivalent Single U-Joint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64200"/>
        <c:crossesAt val="1"/>
        <c:crossBetween val="between"/>
        <c:dispUnits/>
      </c:valAx>
      <c:serAx>
        <c:axId val="30749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Usage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6893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CV Joint Phase Error with Designed Running Angle of 6 Deg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Sheet1!$A$33:$A$41</c:f>
              <c:numCache/>
            </c:numRef>
          </c:xVal>
          <c:yVal>
            <c:numRef>
              <c:f>Sheet1!$C$33:$C$41</c:f>
              <c:numCache/>
            </c:numRef>
          </c:yVal>
          <c:smooth val="1"/>
        </c:ser>
        <c:axId val="8310243"/>
        <c:axId val="7683324"/>
      </c:scatterChart>
      <c:valAx>
        <c:axId val="8310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CV Joint Running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3324"/>
        <c:crosses val="autoZero"/>
        <c:crossBetween val="midCat"/>
        <c:dispUnits/>
      </c:valAx>
      <c:valAx>
        <c:axId val="7683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As much Phase Error as Running a Single U-Joint at: (degs)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02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0.5715</cdr:y>
    </cdr:from>
    <cdr:to>
      <cdr:x>0.71925</cdr:x>
      <cdr:y>0.6535</cdr:y>
    </cdr:to>
    <cdr:sp>
      <cdr:nvSpPr>
        <cdr:cNvPr id="1" name="Line 1"/>
        <cdr:cNvSpPr>
          <a:spLocks/>
        </cdr:cNvSpPr>
      </cdr:nvSpPr>
      <cdr:spPr>
        <a:xfrm flipH="1">
          <a:off x="752475" y="504825"/>
          <a:ext cx="571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0.52425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457200"/>
          <a:ext cx="2028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Equivalent to a .5 deg.
U-joint phase error.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</xdr:rowOff>
    </xdr:from>
    <xdr:to>
      <xdr:col>8</xdr:col>
      <xdr:colOff>66675</xdr:colOff>
      <xdr:row>5</xdr:row>
      <xdr:rowOff>85725</xdr:rowOff>
    </xdr:to>
    <xdr:graphicFrame>
      <xdr:nvGraphicFramePr>
        <xdr:cNvPr id="1" name="Chart 3"/>
        <xdr:cNvGraphicFramePr/>
      </xdr:nvGraphicFramePr>
      <xdr:xfrm>
        <a:off x="4029075" y="304800"/>
        <a:ext cx="1133475" cy="88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25</xdr:row>
      <xdr:rowOff>47625</xdr:rowOff>
    </xdr:from>
    <xdr:to>
      <xdr:col>20</xdr:col>
      <xdr:colOff>466725</xdr:colOff>
      <xdr:row>50</xdr:row>
      <xdr:rowOff>9525</xdr:rowOff>
    </xdr:to>
    <xdr:graphicFrame>
      <xdr:nvGraphicFramePr>
        <xdr:cNvPr id="2" name="Chart 5"/>
        <xdr:cNvGraphicFramePr/>
      </xdr:nvGraphicFramePr>
      <xdr:xfrm>
        <a:off x="6267450" y="4391025"/>
        <a:ext cx="661035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50</xdr:row>
      <xdr:rowOff>104775</xdr:rowOff>
    </xdr:from>
    <xdr:to>
      <xdr:col>16</xdr:col>
      <xdr:colOff>19050</xdr:colOff>
      <xdr:row>70</xdr:row>
      <xdr:rowOff>152400</xdr:rowOff>
    </xdr:to>
    <xdr:graphicFrame>
      <xdr:nvGraphicFramePr>
        <xdr:cNvPr id="3" name="Chart 6"/>
        <xdr:cNvGraphicFramePr/>
      </xdr:nvGraphicFramePr>
      <xdr:xfrm>
        <a:off x="6286500" y="8696325"/>
        <a:ext cx="370522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22">
      <selection activeCell="L3" sqref="L3"/>
    </sheetView>
  </sheetViews>
  <sheetFormatPr defaultColWidth="9.140625" defaultRowHeight="12.75"/>
  <cols>
    <col min="4" max="4" width="12.421875" style="0" bestFit="1" customWidth="1"/>
  </cols>
  <sheetData>
    <row r="1" spans="1:9" ht="23.25" customHeight="1">
      <c r="A1" s="20" t="s">
        <v>4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16" t="s">
        <v>3</v>
      </c>
      <c r="B2" s="16"/>
      <c r="C2" s="16"/>
      <c r="D2" s="16"/>
      <c r="E2" s="16"/>
      <c r="F2" s="16"/>
      <c r="G2" s="16"/>
      <c r="H2" s="16"/>
      <c r="I2" s="16"/>
    </row>
    <row r="3" spans="1:9" ht="25.5">
      <c r="A3" s="17" t="s">
        <v>1</v>
      </c>
      <c r="B3" s="16"/>
      <c r="C3" s="16"/>
      <c r="D3" s="16"/>
      <c r="E3" s="16"/>
      <c r="F3" s="16" t="s">
        <v>0</v>
      </c>
      <c r="G3" s="16"/>
      <c r="H3" s="16"/>
      <c r="I3" s="16"/>
    </row>
    <row r="4" spans="1:9" ht="12.75">
      <c r="A4" s="18"/>
      <c r="B4" s="19">
        <f>B32</f>
        <v>4</v>
      </c>
      <c r="C4" s="19">
        <f aca="true" t="shared" si="0" ref="C4:I4">C32</f>
        <v>6</v>
      </c>
      <c r="D4" s="19">
        <f t="shared" si="0"/>
        <v>8</v>
      </c>
      <c r="E4" s="19">
        <f t="shared" si="0"/>
        <v>10</v>
      </c>
      <c r="F4" s="19">
        <f t="shared" si="0"/>
        <v>12</v>
      </c>
      <c r="G4" s="19">
        <f t="shared" si="0"/>
        <v>14</v>
      </c>
      <c r="H4" s="19">
        <f t="shared" si="0"/>
        <v>16</v>
      </c>
      <c r="I4" s="19">
        <f t="shared" si="0"/>
        <v>18</v>
      </c>
    </row>
    <row r="5" spans="1:9" ht="12.75">
      <c r="A5" s="19">
        <f>A33</f>
        <v>0</v>
      </c>
      <c r="B5" s="18">
        <f>ABS((ACOS(COS(45/180*PI())/SQRT(1+(SIN(45/180*PI())*TAN(PI()-(180-$A5)/180*PI()-ASIN((SIN((PI()-(180-B$4)/180*PI())/2)/SIN((180-B$4)/180*PI()))*SIN((180-$A5)/180*PI()))))^2))-ACOS(COS(45/180*PI())/SQRT(1+(SIN(45/180*PI())*TAN(ASIN(SIN((PI()-(180-B$4)/180*PI())/2)/SIN((180-B$4)/180*PI())*SIN((180-$A5)/180*PI()))))^2)))/PI()*180)</f>
        <v>0</v>
      </c>
      <c r="C5" s="18">
        <f aca="true" t="shared" si="1" ref="C5:I13">ABS((ACOS(COS(45/180*PI())/SQRT(1+(SIN(45/180*PI())*TAN(PI()-(180-$A5)/180*PI()-ASIN((SIN((PI()-(180-C$4)/180*PI())/2)/SIN((180-C$4)/180*PI()))*SIN((180-$A5)/180*PI()))))^2))-ACOS(COS(45/180*PI())/SQRT(1+(SIN(45/180*PI())*TAN(ASIN(SIN((PI()-(180-C$4)/180*PI())/2)/SIN((180-C$4)/180*PI())*SIN((180-$A5)/180*PI()))))^2)))/PI()*180)</f>
        <v>0</v>
      </c>
      <c r="D5" s="18">
        <f t="shared" si="1"/>
        <v>0</v>
      </c>
      <c r="E5" s="18">
        <f t="shared" si="1"/>
        <v>0</v>
      </c>
      <c r="F5" s="18">
        <f t="shared" si="1"/>
        <v>0</v>
      </c>
      <c r="G5" s="18">
        <f t="shared" si="1"/>
        <v>0</v>
      </c>
      <c r="H5" s="18">
        <f t="shared" si="1"/>
        <v>0</v>
      </c>
      <c r="I5" s="18">
        <f t="shared" si="1"/>
        <v>0</v>
      </c>
    </row>
    <row r="6" spans="1:9" ht="12.75">
      <c r="A6" s="19">
        <f aca="true" t="shared" si="2" ref="A6:A13">A34</f>
        <v>2</v>
      </c>
      <c r="B6" s="18">
        <f aca="true" t="shared" si="3" ref="B6:B13">ABS((ACOS(COS(45/180*PI())/SQRT(1+(SIN(45/180*PI())*TAN(PI()-(180-$A6)/180*PI()-ASIN((SIN((PI()-(180-B$4)/180*PI())/2)/SIN((180-B$4)/180*PI()))*SIN((180-$A6)/180*PI()))))^2))-ACOS(COS(45/180*PI())/SQRT(1+(SIN(45/180*PI())*TAN(ASIN(SIN((PI()-(180-B$4)/180*PI())/2)/SIN((180-B$4)/180*PI())*SIN((180-$A6)/180*PI()))))^2)))/PI()*180)</f>
        <v>7.980334706564303E-06</v>
      </c>
      <c r="C6" s="18">
        <f t="shared" si="1"/>
        <v>2.1294415168871805E-05</v>
      </c>
      <c r="D6" s="18">
        <f t="shared" si="1"/>
        <v>3.996257822886124E-05</v>
      </c>
      <c r="E6" s="18">
        <f t="shared" si="1"/>
        <v>6.401340153292879E-05</v>
      </c>
      <c r="F6" s="18">
        <f t="shared" si="1"/>
        <v>9.348381081839859E-05</v>
      </c>
      <c r="G6" s="18">
        <f t="shared" si="1"/>
        <v>0.00012841921855390135</v>
      </c>
      <c r="H6" s="18">
        <f t="shared" si="1"/>
        <v>0.00016887369588652147</v>
      </c>
      <c r="I6" s="18">
        <f t="shared" si="1"/>
        <v>0.0002149101783219072</v>
      </c>
    </row>
    <row r="7" spans="1:9" ht="12.75">
      <c r="A7" s="19">
        <f t="shared" si="2"/>
        <v>4</v>
      </c>
      <c r="B7" s="18">
        <f t="shared" si="3"/>
        <v>0</v>
      </c>
      <c r="C7" s="18">
        <f t="shared" si="1"/>
        <v>5.326444110560975E-05</v>
      </c>
      <c r="D7" s="18">
        <f t="shared" si="1"/>
        <v>0.0001279485402445605</v>
      </c>
      <c r="E7" s="18">
        <f t="shared" si="1"/>
        <v>0.00022416668932922012</v>
      </c>
      <c r="F7" s="18">
        <f t="shared" si="1"/>
        <v>0.00034206669655343974</v>
      </c>
      <c r="G7" s="18">
        <f t="shared" si="1"/>
        <v>0.00048183034333948357</v>
      </c>
      <c r="H7" s="18">
        <f t="shared" si="1"/>
        <v>0.0006436740725528126</v>
      </c>
      <c r="I7" s="18">
        <f t="shared" si="1"/>
        <v>0.0008278498135570517</v>
      </c>
    </row>
    <row r="8" spans="1:9" ht="12.75">
      <c r="A8" s="19">
        <f t="shared" si="2"/>
        <v>6</v>
      </c>
      <c r="B8" s="18">
        <f t="shared" si="3"/>
        <v>0.00011987519947811203</v>
      </c>
      <c r="C8" s="18">
        <f t="shared" si="1"/>
        <v>0</v>
      </c>
      <c r="D8" s="18">
        <f t="shared" si="1"/>
        <v>0.00016808181177598337</v>
      </c>
      <c r="E8" s="18">
        <f t="shared" si="1"/>
        <v>0.00038462792024268697</v>
      </c>
      <c r="F8" s="18">
        <f t="shared" si="1"/>
        <v>0.0006499712885224379</v>
      </c>
      <c r="G8" s="18">
        <f t="shared" si="1"/>
        <v>0.000964521415256863</v>
      </c>
      <c r="H8" s="18">
        <f t="shared" si="1"/>
        <v>0.0013287658887404057</v>
      </c>
      <c r="I8" s="18">
        <f t="shared" si="1"/>
        <v>0.0017432722492623147</v>
      </c>
    </row>
    <row r="9" spans="1:9" ht="12.75">
      <c r="A9" s="19">
        <f t="shared" si="2"/>
        <v>8</v>
      </c>
      <c r="B9" s="18">
        <f t="shared" si="3"/>
        <v>0.0005121025985190037</v>
      </c>
      <c r="C9" s="18">
        <f t="shared" si="1"/>
        <v>0.0002989168480418495</v>
      </c>
      <c r="D9" s="18">
        <f t="shared" si="1"/>
        <v>0</v>
      </c>
      <c r="E9" s="18">
        <f t="shared" si="1"/>
        <v>0.0003851068000511905</v>
      </c>
      <c r="F9" s="18">
        <f t="shared" si="1"/>
        <v>0.0008569964626996929</v>
      </c>
      <c r="G9" s="18">
        <f t="shared" si="1"/>
        <v>0.0014163981993914356</v>
      </c>
      <c r="H9" s="18">
        <f t="shared" si="1"/>
        <v>0.0020641802982085153</v>
      </c>
      <c r="I9" s="18">
        <f t="shared" si="1"/>
        <v>0.00280135345032228</v>
      </c>
    </row>
    <row r="10" spans="1:9" ht="12.75">
      <c r="A10" s="19">
        <f t="shared" si="2"/>
        <v>10</v>
      </c>
      <c r="B10" s="18">
        <f t="shared" si="3"/>
        <v>0.0014025122819903936</v>
      </c>
      <c r="C10" s="18">
        <f t="shared" si="1"/>
        <v>0.0010692627175918799</v>
      </c>
      <c r="D10" s="18">
        <f t="shared" si="1"/>
        <v>0.0006019981077493307</v>
      </c>
      <c r="E10" s="18">
        <f t="shared" si="1"/>
        <v>0</v>
      </c>
      <c r="F10" s="18">
        <f t="shared" si="1"/>
        <v>0.0007376599740535581</v>
      </c>
      <c r="G10" s="18">
        <f t="shared" si="1"/>
        <v>0.0016121236268373796</v>
      </c>
      <c r="H10" s="18">
        <f t="shared" si="1"/>
        <v>0.0026247505775411424</v>
      </c>
      <c r="I10" s="18">
        <f t="shared" si="1"/>
        <v>0.0037771234814080613</v>
      </c>
    </row>
    <row r="11" spans="1:9" ht="12.75">
      <c r="A11" s="19">
        <f t="shared" si="2"/>
        <v>12</v>
      </c>
      <c r="B11" s="18">
        <f t="shared" si="3"/>
        <v>0.0030834946769961635</v>
      </c>
      <c r="C11" s="18">
        <f t="shared" si="1"/>
        <v>0.0026033621741443783</v>
      </c>
      <c r="D11" s="18">
        <f t="shared" si="1"/>
        <v>0.001930144186214242</v>
      </c>
      <c r="E11" s="18">
        <f t="shared" si="1"/>
        <v>0.0010628035416521261</v>
      </c>
      <c r="F11" s="18">
        <f t="shared" si="1"/>
        <v>0</v>
      </c>
      <c r="G11" s="18">
        <f t="shared" si="1"/>
        <v>0.0012599148646247206</v>
      </c>
      <c r="H11" s="18">
        <f t="shared" si="1"/>
        <v>0.0027189039912490737</v>
      </c>
      <c r="I11" s="18">
        <f t="shared" si="1"/>
        <v>0.004379252416980465</v>
      </c>
    </row>
    <row r="12" spans="1:9" ht="12.75">
      <c r="A12" s="19">
        <f t="shared" si="2"/>
        <v>14</v>
      </c>
      <c r="B12" s="18">
        <f t="shared" si="3"/>
        <v>0.005915524135741086</v>
      </c>
      <c r="C12" s="18">
        <f t="shared" si="1"/>
        <v>0.005261613482753973</v>
      </c>
      <c r="D12" s="18">
        <f t="shared" si="1"/>
        <v>0.004344729164457609</v>
      </c>
      <c r="E12" s="18">
        <f t="shared" si="1"/>
        <v>0.0031634553441942377</v>
      </c>
      <c r="F12" s="18">
        <f t="shared" si="1"/>
        <v>0.001715962419492372</v>
      </c>
      <c r="G12" s="18">
        <f t="shared" si="1"/>
        <v>0</v>
      </c>
      <c r="H12" s="18">
        <f t="shared" si="1"/>
        <v>0.001987111777764221</v>
      </c>
      <c r="I12" s="18">
        <f t="shared" si="1"/>
        <v>0.004248492662249327</v>
      </c>
    </row>
    <row r="13" spans="1:9" ht="12.75">
      <c r="A13" s="19">
        <f t="shared" si="2"/>
        <v>16</v>
      </c>
      <c r="B13" s="18">
        <f t="shared" si="3"/>
        <v>0.01032901576557958</v>
      </c>
      <c r="C13" s="18">
        <f t="shared" si="1"/>
        <v>0.009474348086023382</v>
      </c>
      <c r="D13" s="18">
        <f t="shared" si="1"/>
        <v>0.008275966424196401</v>
      </c>
      <c r="E13" s="18">
        <f t="shared" si="1"/>
        <v>0.0067320153900651</v>
      </c>
      <c r="F13" s="18">
        <f t="shared" si="1"/>
        <v>0.004840097299627391</v>
      </c>
      <c r="G13" s="18">
        <f t="shared" si="1"/>
        <v>0.0025972629166169325</v>
      </c>
      <c r="H13" s="18">
        <f t="shared" si="1"/>
        <v>0</v>
      </c>
      <c r="I13" s="18">
        <f t="shared" si="1"/>
        <v>0.002955780426968881</v>
      </c>
    </row>
    <row r="14" spans="1:9" ht="12.75">
      <c r="A14" s="16"/>
      <c r="B14" s="16"/>
      <c r="C14" s="16"/>
      <c r="D14" s="16"/>
      <c r="E14" s="16"/>
      <c r="F14" s="16"/>
      <c r="G14" s="16"/>
      <c r="H14" s="16"/>
      <c r="I14" s="16"/>
    </row>
    <row r="15" spans="1:9" ht="12.75">
      <c r="A15" s="16" t="s">
        <v>7</v>
      </c>
      <c r="B15" s="16"/>
      <c r="C15" s="16"/>
      <c r="D15" s="16"/>
      <c r="E15" s="16"/>
      <c r="F15" s="16"/>
      <c r="G15" s="16"/>
      <c r="H15" s="16"/>
      <c r="I15" s="16"/>
    </row>
    <row r="16" spans="1:9" ht="12.75">
      <c r="A16" s="16" t="s">
        <v>2</v>
      </c>
      <c r="B16" s="16"/>
      <c r="C16" s="16"/>
      <c r="D16" s="16"/>
      <c r="E16" s="16"/>
      <c r="F16" s="16"/>
      <c r="G16" s="16"/>
      <c r="H16" s="16"/>
      <c r="I16" s="16"/>
    </row>
    <row r="17" spans="1:9" ht="12.75">
      <c r="A17" s="16"/>
      <c r="B17" s="16">
        <f aca="true" t="shared" si="4" ref="B17:I17">B4</f>
        <v>4</v>
      </c>
      <c r="C17" s="16">
        <f t="shared" si="4"/>
        <v>6</v>
      </c>
      <c r="D17" s="16">
        <f t="shared" si="4"/>
        <v>8</v>
      </c>
      <c r="E17" s="16">
        <f t="shared" si="4"/>
        <v>10</v>
      </c>
      <c r="F17" s="16">
        <f t="shared" si="4"/>
        <v>12</v>
      </c>
      <c r="G17" s="16">
        <f t="shared" si="4"/>
        <v>14</v>
      </c>
      <c r="H17" s="16">
        <f t="shared" si="4"/>
        <v>16</v>
      </c>
      <c r="I17" s="16">
        <f t="shared" si="4"/>
        <v>18</v>
      </c>
    </row>
    <row r="18" spans="1:9" ht="12.75">
      <c r="A18" s="16">
        <f aca="true" t="shared" si="5" ref="A18:A26">A5</f>
        <v>0</v>
      </c>
      <c r="B18" s="16">
        <f aca="true" t="shared" si="6" ref="B18:B24">B5/180*PI()</f>
        <v>0</v>
      </c>
      <c r="C18" s="16">
        <f aca="true" t="shared" si="7" ref="C18:I18">C5/180*PI()</f>
        <v>0</v>
      </c>
      <c r="D18" s="16">
        <f t="shared" si="7"/>
        <v>0</v>
      </c>
      <c r="E18" s="16">
        <f t="shared" si="7"/>
        <v>0</v>
      </c>
      <c r="F18" s="16">
        <f t="shared" si="7"/>
        <v>0</v>
      </c>
      <c r="G18" s="16">
        <f t="shared" si="7"/>
        <v>0</v>
      </c>
      <c r="H18" s="16">
        <f t="shared" si="7"/>
        <v>0</v>
      </c>
      <c r="I18" s="16">
        <f t="shared" si="7"/>
        <v>0</v>
      </c>
    </row>
    <row r="19" spans="1:9" ht="12.75">
      <c r="A19" s="16">
        <f t="shared" si="5"/>
        <v>2</v>
      </c>
      <c r="B19" s="16">
        <f t="shared" si="6"/>
        <v>1.3928311604072263E-07</v>
      </c>
      <c r="C19" s="16">
        <f aca="true" t="shared" si="8" ref="C19:I24">C6/180*PI()</f>
        <v>3.716576569834373E-07</v>
      </c>
      <c r="D19" s="16">
        <f t="shared" si="8"/>
        <v>6.974785676794326E-07</v>
      </c>
      <c r="E19" s="16">
        <f t="shared" si="8"/>
        <v>1.1172446221507926E-06</v>
      </c>
      <c r="F19" s="16">
        <f t="shared" si="8"/>
        <v>1.6316002960925502E-06</v>
      </c>
      <c r="G19" s="16">
        <f t="shared" si="8"/>
        <v>2.2413381866037696E-06</v>
      </c>
      <c r="H19" s="16">
        <f t="shared" si="8"/>
        <v>2.947402013231404E-06</v>
      </c>
      <c r="I19" s="16">
        <f t="shared" si="8"/>
        <v>3.7508902077654227E-06</v>
      </c>
    </row>
    <row r="20" spans="1:9" ht="12.75">
      <c r="A20" s="16">
        <f t="shared" si="5"/>
        <v>4</v>
      </c>
      <c r="B20" s="16">
        <f t="shared" si="6"/>
        <v>0</v>
      </c>
      <c r="C20" s="16">
        <f t="shared" si="8"/>
        <v>9.296398715274989E-07</v>
      </c>
      <c r="D20" s="16">
        <f t="shared" si="8"/>
        <v>2.2331233003880513E-06</v>
      </c>
      <c r="E20" s="16">
        <f t="shared" si="8"/>
        <v>3.91244680209013E-06</v>
      </c>
      <c r="F20" s="16">
        <f t="shared" si="8"/>
        <v>5.9701901162778626E-06</v>
      </c>
      <c r="G20" s="16">
        <f t="shared" si="8"/>
        <v>8.409525927288719E-06</v>
      </c>
      <c r="H20" s="16">
        <f t="shared" si="8"/>
        <v>1.1234231875767442E-05</v>
      </c>
      <c r="I20" s="16">
        <f t="shared" si="8"/>
        <v>1.444870495859174E-05</v>
      </c>
    </row>
    <row r="21" spans="1:9" ht="12.75">
      <c r="A21" s="16">
        <f t="shared" si="5"/>
        <v>6</v>
      </c>
      <c r="B21" s="16">
        <f t="shared" si="6"/>
        <v>2.092216922378043E-06</v>
      </c>
      <c r="C21" s="16">
        <f t="shared" si="8"/>
        <v>0</v>
      </c>
      <c r="D21" s="16">
        <f t="shared" si="8"/>
        <v>2.9335810282082875E-06</v>
      </c>
      <c r="E21" s="16">
        <f t="shared" si="8"/>
        <v>6.713023603333035E-06</v>
      </c>
      <c r="F21" s="16">
        <f t="shared" si="8"/>
        <v>1.134413902814657E-05</v>
      </c>
      <c r="G21" s="16">
        <f t="shared" si="8"/>
        <v>1.6834074402227728E-05</v>
      </c>
      <c r="H21" s="16">
        <f t="shared" si="8"/>
        <v>2.3191339746708728E-05</v>
      </c>
      <c r="I21" s="16">
        <f t="shared" si="8"/>
        <v>3.042584050827468E-05</v>
      </c>
    </row>
    <row r="22" spans="1:9" ht="12.75">
      <c r="A22" s="16">
        <f t="shared" si="5"/>
        <v>8</v>
      </c>
      <c r="B22" s="16">
        <f t="shared" si="6"/>
        <v>8.937876452175251E-06</v>
      </c>
      <c r="C22" s="16">
        <f t="shared" si="8"/>
        <v>5.217083188013839E-06</v>
      </c>
      <c r="D22" s="16">
        <f t="shared" si="8"/>
        <v>0</v>
      </c>
      <c r="E22" s="16">
        <f t="shared" si="8"/>
        <v>6.721381632712741E-06</v>
      </c>
      <c r="F22" s="16">
        <f t="shared" si="8"/>
        <v>1.4957409952054412E-05</v>
      </c>
      <c r="G22" s="16">
        <f t="shared" si="8"/>
        <v>2.4720812098699696E-05</v>
      </c>
      <c r="H22" s="16">
        <f t="shared" si="8"/>
        <v>3.6026742558536995E-05</v>
      </c>
      <c r="I22" s="16">
        <f t="shared" si="8"/>
        <v>4.889284122022719E-05</v>
      </c>
    </row>
    <row r="23" spans="1:9" ht="12.75">
      <c r="A23" s="16">
        <f t="shared" si="5"/>
        <v>10</v>
      </c>
      <c r="B23" s="16">
        <f t="shared" si="6"/>
        <v>2.447845712039154E-05</v>
      </c>
      <c r="C23" s="16">
        <f t="shared" si="8"/>
        <v>1.8662154990800598E-05</v>
      </c>
      <c r="D23" s="16">
        <f t="shared" si="8"/>
        <v>1.050684907100141E-05</v>
      </c>
      <c r="E23" s="16">
        <f t="shared" si="8"/>
        <v>0</v>
      </c>
      <c r="F23" s="16">
        <f t="shared" si="8"/>
        <v>1.287459530741053E-05</v>
      </c>
      <c r="G23" s="16">
        <f t="shared" si="8"/>
        <v>2.8136865237504693E-05</v>
      </c>
      <c r="H23" s="16">
        <f t="shared" si="8"/>
        <v>4.581053962171566E-05</v>
      </c>
      <c r="I23" s="16">
        <f t="shared" si="8"/>
        <v>6.59232410049615E-05</v>
      </c>
    </row>
    <row r="24" spans="1:9" ht="12.75">
      <c r="A24" s="16">
        <f t="shared" si="5"/>
        <v>12</v>
      </c>
      <c r="B24" s="16">
        <f t="shared" si="6"/>
        <v>5.381713458130211E-05</v>
      </c>
      <c r="C24" s="16">
        <f t="shared" si="8"/>
        <v>4.5437241560697395E-05</v>
      </c>
      <c r="D24" s="16">
        <f t="shared" si="8"/>
        <v>3.368737108766506E-05</v>
      </c>
      <c r="E24" s="16">
        <f t="shared" si="8"/>
        <v>1.8549421103686296E-05</v>
      </c>
      <c r="F24" s="16">
        <f t="shared" si="8"/>
        <v>0</v>
      </c>
      <c r="G24" s="16">
        <f t="shared" si="8"/>
        <v>2.1989662682520006E-05</v>
      </c>
      <c r="H24" s="16">
        <f t="shared" si="8"/>
        <v>4.745382669291143E-05</v>
      </c>
      <c r="I24" s="16">
        <f t="shared" si="8"/>
        <v>7.643237345222874E-05</v>
      </c>
    </row>
    <row r="25" spans="1:9" ht="12.75">
      <c r="A25" s="16">
        <f t="shared" si="5"/>
        <v>14</v>
      </c>
      <c r="B25" s="16">
        <f aca="true" t="shared" si="9" ref="B25:I25">B12/180*PI()</f>
        <v>0.00010324537314987392</v>
      </c>
      <c r="C25" s="16">
        <f t="shared" si="9"/>
        <v>9.183247924138271E-05</v>
      </c>
      <c r="D25" s="16">
        <f t="shared" si="9"/>
        <v>7.582982902720747E-05</v>
      </c>
      <c r="E25" s="16">
        <f t="shared" si="9"/>
        <v>5.521271149599993E-05</v>
      </c>
      <c r="F25" s="16">
        <f t="shared" si="9"/>
        <v>2.9949194060630013E-05</v>
      </c>
      <c r="G25" s="16">
        <f t="shared" si="9"/>
        <v>0</v>
      </c>
      <c r="H25" s="16">
        <f t="shared" si="9"/>
        <v>3.46816431271435E-05</v>
      </c>
      <c r="I25" s="16">
        <f t="shared" si="9"/>
        <v>7.415018520307015E-05</v>
      </c>
    </row>
    <row r="26" spans="1:9" ht="12.75">
      <c r="A26" s="16">
        <f t="shared" si="5"/>
        <v>16</v>
      </c>
      <c r="B26" s="16">
        <f aca="true" t="shared" si="10" ref="B26:I26">B13/180*PI()</f>
        <v>0.00018027533359976644</v>
      </c>
      <c r="C26" s="16">
        <f t="shared" si="10"/>
        <v>0.00016535856858113096</v>
      </c>
      <c r="D26" s="16">
        <f t="shared" si="10"/>
        <v>0.0001444428628867289</v>
      </c>
      <c r="E26" s="16">
        <f t="shared" si="10"/>
        <v>0.00011749583385156635</v>
      </c>
      <c r="F26" s="16">
        <f t="shared" si="10"/>
        <v>8.447563399538449E-05</v>
      </c>
      <c r="G26" s="16">
        <f t="shared" si="10"/>
        <v>4.533078943491641E-05</v>
      </c>
      <c r="H26" s="16">
        <f t="shared" si="10"/>
        <v>0</v>
      </c>
      <c r="I26" s="16">
        <f t="shared" si="10"/>
        <v>5.158810041661077E-05</v>
      </c>
    </row>
    <row r="28" ht="12.75">
      <c r="A28" s="3" t="s">
        <v>6</v>
      </c>
    </row>
    <row r="29" ht="12.75">
      <c r="A29" s="1" t="s">
        <v>5</v>
      </c>
    </row>
    <row r="30" ht="13.5" thickBot="1"/>
    <row r="31" spans="2:9" ht="13.5" thickBot="1">
      <c r="B31" s="4" t="s">
        <v>9</v>
      </c>
      <c r="C31" s="5"/>
      <c r="D31" s="5"/>
      <c r="E31" s="5"/>
      <c r="F31" s="5"/>
      <c r="G31" s="5"/>
      <c r="H31" s="5"/>
      <c r="I31" s="6"/>
    </row>
    <row r="32" spans="1:9" ht="26.25" thickBot="1">
      <c r="A32" s="7" t="s">
        <v>8</v>
      </c>
      <c r="B32" s="22">
        <v>4</v>
      </c>
      <c r="C32" s="23">
        <v>6</v>
      </c>
      <c r="D32" s="23">
        <v>8</v>
      </c>
      <c r="E32" s="23">
        <v>10</v>
      </c>
      <c r="F32" s="23">
        <v>12</v>
      </c>
      <c r="G32" s="23">
        <v>14</v>
      </c>
      <c r="H32" s="23">
        <v>16</v>
      </c>
      <c r="I32" s="24">
        <v>18</v>
      </c>
    </row>
    <row r="33" spans="1:9" ht="12.75">
      <c r="A33" s="25">
        <v>0</v>
      </c>
      <c r="B33" s="8">
        <f>(ATAN(SQRT((COS(PI()/4)^2-COS(PI()/4+B18)^2)/(SIN(PI()/4)^2*COS(PI()/4+B18)^2))))/PI()*180</f>
        <v>0</v>
      </c>
      <c r="C33" s="9">
        <f aca="true" t="shared" si="11" ref="C33:I33">(ATAN(SQRT((COS(PI()/4)^2-COS(PI()/4+C18)^2)/(SIN(PI()/4)^2*COS(PI()/4+C18)^2))))/PI()*180</f>
        <v>0</v>
      </c>
      <c r="D33" s="9">
        <f t="shared" si="11"/>
        <v>0</v>
      </c>
      <c r="E33" s="9">
        <f t="shared" si="11"/>
        <v>0</v>
      </c>
      <c r="F33" s="9">
        <f t="shared" si="11"/>
        <v>0</v>
      </c>
      <c r="G33" s="9">
        <f t="shared" si="11"/>
        <v>0</v>
      </c>
      <c r="H33" s="9">
        <f t="shared" si="11"/>
        <v>0</v>
      </c>
      <c r="I33" s="10">
        <f t="shared" si="11"/>
        <v>0</v>
      </c>
    </row>
    <row r="34" spans="1:9" ht="12.75">
      <c r="A34" s="26">
        <v>2</v>
      </c>
      <c r="B34" s="11">
        <f>(ATAN(SQRT((COS(PI()/4)^2-COS(PI()/4+B19)^2)/(SIN(PI()/4)^2*COS(PI()/4+B19)^2))))/PI()*180</f>
        <v>0.04276631644240552</v>
      </c>
      <c r="C34" s="2">
        <f aca="true" t="shared" si="12" ref="C34:I39">(ATAN(SQRT((COS(PI()/4)^2-COS(PI()/4+C19)^2)/(SIN(PI()/4)^2*COS(PI()/4+C19)^2))))/PI()*180</f>
        <v>0.06985928182966163</v>
      </c>
      <c r="D34" s="2">
        <f t="shared" si="12"/>
        <v>0.09570132718630495</v>
      </c>
      <c r="E34" s="2">
        <f t="shared" si="12"/>
        <v>0.12112299548568513</v>
      </c>
      <c r="F34" s="2">
        <f t="shared" si="12"/>
        <v>0.14637242892175178</v>
      </c>
      <c r="G34" s="2">
        <f t="shared" si="12"/>
        <v>0.17155603443090292</v>
      </c>
      <c r="H34" s="2">
        <f t="shared" si="12"/>
        <v>0.19673058769137203</v>
      </c>
      <c r="I34" s="12">
        <f t="shared" si="12"/>
        <v>0.22193165976732612</v>
      </c>
    </row>
    <row r="35" spans="1:9" ht="12.75">
      <c r="A35" s="26">
        <v>4</v>
      </c>
      <c r="B35" s="11">
        <f>(ATAN(SQRT((COS(PI()/4)^2-COS(PI()/4+B20)^2)/(SIN(PI()/4)^2*COS(PI()/4+B20)^2))))/PI()*180</f>
        <v>0</v>
      </c>
      <c r="C35" s="2">
        <f t="shared" si="12"/>
        <v>0.11048666493763554</v>
      </c>
      <c r="D35" s="2">
        <f t="shared" si="12"/>
        <v>0.17124135525304146</v>
      </c>
      <c r="E35" s="2">
        <f t="shared" si="12"/>
        <v>0.22666073066143774</v>
      </c>
      <c r="F35" s="2">
        <f t="shared" si="12"/>
        <v>0.27999214288226804</v>
      </c>
      <c r="G35" s="2">
        <f t="shared" si="12"/>
        <v>0.3323052232083959</v>
      </c>
      <c r="H35" s="2">
        <f t="shared" si="12"/>
        <v>0.38408088487982317</v>
      </c>
      <c r="I35" s="12">
        <f t="shared" si="12"/>
        <v>0.43557705865156404</v>
      </c>
    </row>
    <row r="36" spans="1:9" ht="12.75">
      <c r="A36" s="26">
        <v>6</v>
      </c>
      <c r="B36" s="11">
        <f>(ATAN(SQRT((COS(PI()/4)^2-COS(PI()/4+B21)^2)/(SIN(PI()/4)^2*COS(PI()/4+B21)^2))))/PI()*180</f>
        <v>0.16575081802214145</v>
      </c>
      <c r="C36" s="2">
        <f t="shared" si="12"/>
        <v>0</v>
      </c>
      <c r="D36" s="2">
        <f t="shared" si="12"/>
        <v>0.196268791137596</v>
      </c>
      <c r="E36" s="2">
        <f t="shared" si="12"/>
        <v>0.29690037310975964</v>
      </c>
      <c r="F36" s="2">
        <f t="shared" si="12"/>
        <v>0.3859550751026635</v>
      </c>
      <c r="G36" s="2">
        <f t="shared" si="12"/>
        <v>0.4701590631113718</v>
      </c>
      <c r="H36" s="2">
        <f t="shared" si="12"/>
        <v>0.5518387458005113</v>
      </c>
      <c r="I36" s="12">
        <f t="shared" si="12"/>
        <v>0.6320763134444402</v>
      </c>
    </row>
    <row r="37" spans="1:9" ht="12.75">
      <c r="A37" s="26">
        <v>8</v>
      </c>
      <c r="B37" s="11">
        <f>(ATAN(SQRT((COS(PI()/4)^2-COS(PI()/4+B22)^2)/(SIN(PI()/4)^2*COS(PI()/4+B22)^2))))/PI()*180</f>
        <v>0.3425851295218367</v>
      </c>
      <c r="C37" s="2">
        <f t="shared" si="12"/>
        <v>0.26173738175137773</v>
      </c>
      <c r="D37" s="2">
        <f t="shared" si="12"/>
        <v>0</v>
      </c>
      <c r="E37" s="2">
        <f t="shared" si="12"/>
        <v>0.29708514223735577</v>
      </c>
      <c r="F37" s="2">
        <f t="shared" si="12"/>
        <v>0.4431784775973828</v>
      </c>
      <c r="G37" s="2">
        <f t="shared" si="12"/>
        <v>0.5697448605160385</v>
      </c>
      <c r="H37" s="2">
        <f t="shared" si="12"/>
        <v>0.6877964199119563</v>
      </c>
      <c r="I37" s="12">
        <f t="shared" si="12"/>
        <v>0.8012502685962777</v>
      </c>
    </row>
    <row r="38" spans="1:9" ht="12.75">
      <c r="A38" s="26">
        <v>10</v>
      </c>
      <c r="B38" s="11">
        <f>(ATAN(SQRT((COS(PI()/4)^2-COS(PI()/4+B23)^2)/(SIN(PI()/4)^2*COS(PI()/4+B23)^2))))/PI()*180</f>
        <v>0.5669452289380159</v>
      </c>
      <c r="C38" s="2">
        <f t="shared" si="12"/>
        <v>0.49502920605377876</v>
      </c>
      <c r="D38" s="2">
        <f t="shared" si="12"/>
        <v>0.3714388738477309</v>
      </c>
      <c r="E38" s="2">
        <f t="shared" si="12"/>
        <v>0</v>
      </c>
      <c r="F38" s="2">
        <f t="shared" si="12"/>
        <v>0.41116634333825286</v>
      </c>
      <c r="G38" s="2">
        <f t="shared" si="12"/>
        <v>0.6078359887499958</v>
      </c>
      <c r="H38" s="2">
        <f t="shared" si="12"/>
        <v>0.7755837485598504</v>
      </c>
      <c r="I38" s="12">
        <f t="shared" si="12"/>
        <v>0.9303842730202475</v>
      </c>
    </row>
    <row r="39" spans="1:9" ht="12.75">
      <c r="A39" s="26">
        <v>12</v>
      </c>
      <c r="B39" s="11">
        <f>(ATAN(SQRT((COS(PI()/4)^2-COS(PI()/4+B24)^2)/(SIN(PI()/4)^2*COS(PI()/4+B24)^2))))/PI()*180</f>
        <v>0.8406304609024291</v>
      </c>
      <c r="C39" s="2">
        <f t="shared" si="12"/>
        <v>0.7724173665915578</v>
      </c>
      <c r="D39" s="2">
        <f t="shared" si="12"/>
        <v>0.665091368732487</v>
      </c>
      <c r="E39" s="2">
        <f t="shared" si="12"/>
        <v>0.493531779612172</v>
      </c>
      <c r="F39" s="2">
        <f t="shared" si="12"/>
        <v>0</v>
      </c>
      <c r="G39" s="2">
        <f t="shared" si="12"/>
        <v>0.5373518253873631</v>
      </c>
      <c r="H39" s="2">
        <f t="shared" si="12"/>
        <v>0.789371384339503</v>
      </c>
      <c r="I39" s="12">
        <f t="shared" si="12"/>
        <v>1.0017981771169902</v>
      </c>
    </row>
    <row r="40" spans="1:9" ht="12.75">
      <c r="A40" s="26">
        <v>14</v>
      </c>
      <c r="B40" s="11">
        <f aca="true" t="shared" si="13" ref="B40:I40">(ATAN(SQRT((COS(PI()/4)^2-COS(PI()/4+B25)^2)/(SIN(PI()/4)^2*COS(PI()/4+B25)^2))))/PI()*180</f>
        <v>1.1643216749441523</v>
      </c>
      <c r="C40" s="2">
        <f t="shared" si="13"/>
        <v>1.0980888702709937</v>
      </c>
      <c r="D40" s="2">
        <f t="shared" si="13"/>
        <v>0.9978417930956655</v>
      </c>
      <c r="E40" s="2">
        <f t="shared" si="13"/>
        <v>0.851459849280289</v>
      </c>
      <c r="F40" s="2">
        <f t="shared" si="13"/>
        <v>0.6271058650547977</v>
      </c>
      <c r="G40" s="2">
        <f t="shared" si="13"/>
        <v>0</v>
      </c>
      <c r="H40" s="2">
        <f t="shared" si="13"/>
        <v>0.6748347530879436</v>
      </c>
      <c r="I40" s="12">
        <f t="shared" si="13"/>
        <v>0.9867292776500035</v>
      </c>
    </row>
    <row r="41" spans="1:9" ht="13.5" thickBot="1">
      <c r="A41" s="27">
        <v>16</v>
      </c>
      <c r="B41" s="13">
        <f aca="true" t="shared" si="14" ref="B41:I41">(ATAN(SQRT((COS(PI()/4)^2-COS(PI()/4+B26)^2)/(SIN(PI()/4)^2*COS(PI()/4+B26)^2))))/PI()*180</f>
        <v>1.5384900395123446</v>
      </c>
      <c r="C41" s="14">
        <f t="shared" si="14"/>
        <v>1.4734725369927735</v>
      </c>
      <c r="D41" s="14">
        <f t="shared" si="14"/>
        <v>1.3771453006437406</v>
      </c>
      <c r="E41" s="14">
        <f t="shared" si="14"/>
        <v>1.2420722372071302</v>
      </c>
      <c r="F41" s="14">
        <f t="shared" si="14"/>
        <v>1.0531885523074362</v>
      </c>
      <c r="G41" s="14">
        <f t="shared" si="14"/>
        <v>0.7715120387488061</v>
      </c>
      <c r="H41" s="14">
        <f t="shared" si="14"/>
        <v>0</v>
      </c>
      <c r="I41" s="15">
        <f t="shared" si="14"/>
        <v>0.8230380783126228</v>
      </c>
    </row>
  </sheetData>
  <mergeCells count="2">
    <mergeCell ref="B31:I31"/>
    <mergeCell ref="A1:I1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 Systems/Loral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ssluser</dc:creator>
  <cp:keywords/>
  <dc:description/>
  <cp:lastModifiedBy>Benjamin Lee</cp:lastModifiedBy>
  <dcterms:created xsi:type="dcterms:W3CDTF">2003-04-04T23:14:01Z</dcterms:created>
  <dcterms:modified xsi:type="dcterms:W3CDTF">2004-01-18T02:05:40Z</dcterms:modified>
  <cp:category/>
  <cp:version/>
  <cp:contentType/>
  <cp:contentStatus/>
</cp:coreProperties>
</file>